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36" i="1"/>
  <c r="C36"/>
  <c r="H35"/>
  <c r="G35"/>
  <c r="F35"/>
  <c r="E35"/>
  <c r="D34"/>
  <c r="D35" s="1"/>
  <c r="C34"/>
  <c r="C35" s="1"/>
  <c r="F33"/>
  <c r="E33"/>
  <c r="D33"/>
  <c r="C33"/>
  <c r="D32"/>
  <c r="C32"/>
  <c r="H31"/>
  <c r="G31"/>
  <c r="G37" s="1"/>
  <c r="F31"/>
  <c r="E31"/>
  <c r="D30"/>
  <c r="C30"/>
  <c r="A30"/>
  <c r="D29"/>
  <c r="C29"/>
  <c r="A29"/>
  <c r="D28"/>
  <c r="C28"/>
  <c r="A28"/>
  <c r="D27"/>
  <c r="C27"/>
  <c r="A27"/>
  <c r="D26"/>
  <c r="C26"/>
  <c r="A26"/>
  <c r="D25"/>
  <c r="C25"/>
  <c r="A25"/>
  <c r="D24"/>
  <c r="D31" s="1"/>
  <c r="C24"/>
  <c r="C31" s="1"/>
  <c r="A24"/>
  <c r="H23"/>
  <c r="H37" s="1"/>
  <c r="F23"/>
  <c r="F37" s="1"/>
  <c r="E23"/>
  <c r="E37" s="1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3"/>
  <c r="C13"/>
  <c r="D12"/>
  <c r="C12"/>
  <c r="D11"/>
  <c r="C11"/>
  <c r="D10"/>
  <c r="C10"/>
  <c r="D9"/>
  <c r="C9"/>
  <c r="D8"/>
  <c r="C8"/>
  <c r="D7"/>
  <c r="C7"/>
  <c r="D6"/>
  <c r="C6"/>
  <c r="D5"/>
  <c r="C5"/>
  <c r="C37" l="1"/>
  <c r="D23"/>
  <c r="D37" s="1"/>
</calcChain>
</file>

<file path=xl/sharedStrings.xml><?xml version="1.0" encoding="utf-8"?>
<sst xmlns="http://schemas.openxmlformats.org/spreadsheetml/2006/main" count="46" uniqueCount="44">
  <si>
    <t xml:space="preserve">Details of Agriculture Loan of Arunachal Pradesh in the FY2018-2019 </t>
  </si>
  <si>
    <t>as on date 31.03.2019 (Rs In Lakhs)</t>
  </si>
  <si>
    <t>Sl No.</t>
  </si>
  <si>
    <t>Bank Name</t>
  </si>
  <si>
    <t>Agriculture Term Loan No</t>
  </si>
  <si>
    <t>Agriculture Term Loan Amount</t>
  </si>
  <si>
    <t>Croploan No</t>
  </si>
  <si>
    <t>Croploan Amount</t>
  </si>
  <si>
    <t>Total AGL Loan No</t>
  </si>
  <si>
    <t>Total AGL Loan Amount</t>
  </si>
  <si>
    <t>ALB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</si>
  <si>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</si>
  <si>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</si>
  <si>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</si>
  <si>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</si>
  <si>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</si>
  <si>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</si>
  <si>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</si>
  <si>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</si>
  <si>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</si>
  <si>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</si>
  <si>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</si>
  <si>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</si>
  <si>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</si>
  <si>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</si>
  <si>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</si>
  <si>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</si>
  <si>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VJB</t>
  </si>
  <si>
    <t>Public</t>
  </si>
  <si>
    <t>Total</t>
  </si>
  <si>
    <t>HDFC</t>
  </si>
  <si>
    <t>ICICI</t>
  </si>
  <si>
    <t>INDUS</t>
  </si>
  <si>
    <t>AXIS</t>
  </si>
  <si>
    <t>YES</t>
  </si>
  <si>
    <t>BANDHAN</t>
  </si>
  <si>
    <t>NESFB</t>
  </si>
  <si>
    <t>Private</t>
  </si>
  <si>
    <t>APRB</t>
  </si>
  <si>
    <t>RRB</t>
  </si>
  <si>
    <t>APSCB</t>
  </si>
  <si>
    <t>Co-Operative Banks Grand Total</t>
  </si>
  <si>
    <t>RIDF</t>
  </si>
  <si>
    <t>Grand Total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</si>
</sst>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2"/>
      <color theme="1"/>
      <name val="Bernard MT Condensed"/>
      <family val="1"/>
    </font>
    <font>
      <b/>
      <sz val="12"/>
      <color theme="1"/>
      <name val="Bernard MT Condensed"/>
      <family val="1"/>
    </font>
  </fonts>
  <fills count="2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0">
    <xf numFmtId="0" fontId="0" fillId="0" borderId="0"/>
    <xf numFmtId="0" fontId="4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1" fillId="22" borderId="10" applyNumberFormat="0" applyAlignment="0" applyProtection="0"/>
    <xf numFmtId="0" fontId="12" fillId="23" borderId="11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0" borderId="12" applyNumberFormat="0" applyFill="0" applyAlignment="0" applyProtection="0"/>
    <xf numFmtId="0" fontId="16" fillId="0" borderId="13" applyNumberFormat="0" applyFill="0" applyAlignment="0" applyProtection="0"/>
    <xf numFmtId="0" fontId="17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8" fillId="9" borderId="10" applyNumberFormat="0" applyAlignment="0" applyProtection="0"/>
    <xf numFmtId="0" fontId="19" fillId="0" borderId="15" applyNumberFormat="0" applyFill="0" applyAlignment="0" applyProtection="0"/>
    <xf numFmtId="0" fontId="20" fillId="24" borderId="0" applyNumberFormat="0" applyBorder="0" applyAlignment="0" applyProtection="0"/>
    <xf numFmtId="0" fontId="6" fillId="25" borderId="16" applyNumberFormat="0" applyAlignment="0" applyProtection="0"/>
    <xf numFmtId="0" fontId="21" fillId="22" borderId="17" applyNumberFormat="0" applyAlignment="0" applyProtection="0"/>
    <xf numFmtId="0" fontId="22" fillId="0" borderId="0" applyNumberFormat="0" applyFill="0" applyBorder="0" applyAlignment="0" applyProtection="0"/>
    <xf numFmtId="0" fontId="7" fillId="0" borderId="18" applyNumberFormat="0" applyFill="0" applyAlignment="0" applyProtection="0"/>
    <xf numFmtId="0" fontId="23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</cellStyleXfs>
  <cellXfs count="38">
    <xf numFmtId="0" fontId="0" fillId="0" borderId="0" xfId="0"/>
    <xf numFmtId="2" fontId="5" fillId="0" borderId="4" xfId="1" applyNumberFormat="1" applyFont="1" applyFill="1" applyBorder="1" applyAlignment="1">
      <alignment horizontal="right" wrapText="1"/>
    </xf>
    <xf numFmtId="0" fontId="5" fillId="3" borderId="4" xfId="1" applyFont="1" applyFill="1" applyBorder="1" applyAlignment="1">
      <alignment horizontal="right"/>
    </xf>
    <xf numFmtId="0" fontId="5" fillId="0" borderId="4" xfId="1" applyFont="1" applyFill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5" fillId="0" borderId="4" xfId="1" applyFont="1" applyBorder="1" applyAlignment="1">
      <alignment horizontal="right"/>
    </xf>
    <xf numFmtId="2" fontId="8" fillId="0" borderId="4" xfId="1" applyNumberFormat="1" applyFont="1" applyBorder="1" applyAlignment="1">
      <alignment horizontal="right"/>
    </xf>
    <xf numFmtId="0" fontId="8" fillId="0" borderId="4" xfId="1" applyFont="1" applyFill="1" applyBorder="1" applyAlignment="1">
      <alignment horizontal="right"/>
    </xf>
    <xf numFmtId="2" fontId="8" fillId="0" borderId="4" xfId="1" applyNumberFormat="1" applyFont="1" applyFill="1" applyBorder="1" applyAlignment="1">
      <alignment horizontal="right"/>
    </xf>
    <xf numFmtId="1" fontId="5" fillId="0" borderId="9" xfId="1" applyNumberFormat="1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6" xfId="0" applyFont="1" applyBorder="1" applyAlignment="1">
      <alignment horizontal="right" wrapText="1"/>
    </xf>
    <xf numFmtId="2" fontId="2" fillId="0" borderId="1" xfId="0" applyNumberFormat="1" applyFont="1" applyBorder="1" applyAlignment="1">
      <alignment horizontal="right" wrapText="1"/>
    </xf>
    <xf numFmtId="0" fontId="24" fillId="2" borderId="1" xfId="0" applyFont="1" applyFill="1" applyBorder="1" applyAlignment="1">
      <alignment horizontal="right" wrapText="1"/>
    </xf>
    <xf numFmtId="0" fontId="25" fillId="2" borderId="1" xfId="0" applyFont="1" applyFill="1" applyBorder="1" applyAlignment="1">
      <alignment horizontal="right" wrapText="1"/>
    </xf>
    <xf numFmtId="2" fontId="24" fillId="2" borderId="1" xfId="0" applyNumberFormat="1" applyFont="1" applyFill="1" applyBorder="1" applyAlignment="1">
      <alignment horizontal="right" wrapText="1"/>
    </xf>
    <xf numFmtId="2" fontId="25" fillId="2" borderId="1" xfId="0" applyNumberFormat="1" applyFont="1" applyFill="1" applyBorder="1" applyAlignment="1">
      <alignment horizontal="right" wrapText="1"/>
    </xf>
    <xf numFmtId="0" fontId="24" fillId="2" borderId="4" xfId="0" applyFont="1" applyFill="1" applyBorder="1" applyAlignment="1">
      <alignment horizontal="right" wrapText="1"/>
    </xf>
    <xf numFmtId="0" fontId="5" fillId="0" borderId="7" xfId="1" applyFont="1" applyBorder="1" applyAlignment="1">
      <alignment horizontal="right"/>
    </xf>
    <xf numFmtId="0" fontId="5" fillId="0" borderId="8" xfId="1" applyFont="1" applyBorder="1" applyAlignment="1">
      <alignment horizontal="right"/>
    </xf>
    <xf numFmtId="0" fontId="5" fillId="0" borderId="19" xfId="1" applyFont="1" applyBorder="1" applyAlignment="1">
      <alignment horizontal="right"/>
    </xf>
    <xf numFmtId="2" fontId="2" fillId="0" borderId="6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right" wrapText="1"/>
    </xf>
    <xf numFmtId="2" fontId="24" fillId="2" borderId="4" xfId="0" applyNumberFormat="1" applyFont="1" applyFill="1" applyBorder="1" applyAlignment="1">
      <alignment horizontal="right" wrapText="1"/>
    </xf>
    <xf numFmtId="0" fontId="24" fillId="2" borderId="3" xfId="0" applyFont="1" applyFill="1" applyBorder="1" applyAlignment="1">
      <alignment horizontal="right" wrapText="1"/>
    </xf>
    <xf numFmtId="2" fontId="3" fillId="0" borderId="6" xfId="0" applyNumberFormat="1" applyFont="1" applyBorder="1" applyAlignment="1">
      <alignment horizontal="right" wrapText="1"/>
    </xf>
    <xf numFmtId="0" fontId="2" fillId="0" borderId="2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7" fillId="0" borderId="0" xfId="0" applyFont="1" applyBorder="1" applyAlignment="1">
      <alignment horizontal="center"/>
    </xf>
    <xf numFmtId="0" fontId="26" fillId="0" borderId="20" xfId="0" applyFont="1" applyBorder="1" applyAlignment="1">
      <alignment horizontal="center" wrapText="1"/>
    </xf>
    <xf numFmtId="0" fontId="26" fillId="0" borderId="20" xfId="0" applyFont="1" applyBorder="1"/>
    <xf numFmtId="0" fontId="26" fillId="0" borderId="0" xfId="0" applyFont="1" applyBorder="1" applyAlignment="1">
      <alignment horizontal="center" wrapText="1"/>
    </xf>
    <xf numFmtId="0" fontId="26" fillId="0" borderId="0" xfId="0" applyFont="1" applyBorder="1"/>
  </cellXfs>
  <cellStyles count="60">
    <cellStyle name="20% - Accent1 2" xfId="16"/>
    <cellStyle name="20% - Accent2 2" xfId="17"/>
    <cellStyle name="20% - Accent3 2" xfId="18"/>
    <cellStyle name="20% - Accent4 2" xfId="19"/>
    <cellStyle name="20% - Accent5 2" xfId="20"/>
    <cellStyle name="20% - Accent6 2" xfId="21"/>
    <cellStyle name="40% - Accent1 2" xfId="22"/>
    <cellStyle name="40% - Accent2 2" xfId="23"/>
    <cellStyle name="40% - Accent3 2" xfId="24"/>
    <cellStyle name="40% - Accent4 2" xfId="25"/>
    <cellStyle name="40% - Accent5 2" xfId="26"/>
    <cellStyle name="40% - Accent6 2" xfId="27"/>
    <cellStyle name="60% - Accent1 2" xfId="28"/>
    <cellStyle name="60% - Accent2 2" xfId="29"/>
    <cellStyle name="60% - Accent3 2" xfId="30"/>
    <cellStyle name="60% - Accent4 2" xfId="31"/>
    <cellStyle name="60% - Accent5 2" xfId="32"/>
    <cellStyle name="60% - Accent6 2" xfId="33"/>
    <cellStyle name="Accent1 2" xfId="34"/>
    <cellStyle name="Accent2 2" xfId="35"/>
    <cellStyle name="Accent3 2" xfId="36"/>
    <cellStyle name="Accent4 2" xfId="37"/>
    <cellStyle name="Accent5 2" xfId="38"/>
    <cellStyle name="Accent6 2" xfId="39"/>
    <cellStyle name="Bad 2" xfId="40"/>
    <cellStyle name="Calculation 2" xfId="41"/>
    <cellStyle name="Check Cell 2" xfId="42"/>
    <cellStyle name="Excel Built-in Normal" xfId="1"/>
    <cellStyle name="Explanatory Text 2" xfId="43"/>
    <cellStyle name="Good 2" xfId="44"/>
    <cellStyle name="Heading 1 2" xfId="45"/>
    <cellStyle name="Heading 2 2" xfId="46"/>
    <cellStyle name="Heading 3 2" xfId="47"/>
    <cellStyle name="Heading 4 2" xfId="48"/>
    <cellStyle name="Input 2" xfId="49"/>
    <cellStyle name="Linked Cell 2" xfId="50"/>
    <cellStyle name="Neutral 2" xfId="51"/>
    <cellStyle name="Normal" xfId="0" builtinId="0"/>
    <cellStyle name="Normal 10" xfId="8"/>
    <cellStyle name="Normal 11" xfId="9"/>
    <cellStyle name="Normal 12" xfId="10"/>
    <cellStyle name="Normal 13" xfId="13"/>
    <cellStyle name="Normal 14" xfId="7"/>
    <cellStyle name="Normal 15" xfId="14"/>
    <cellStyle name="Normal 16" xfId="6"/>
    <cellStyle name="Normal 18" xfId="12"/>
    <cellStyle name="Normal 19" xfId="11"/>
    <cellStyle name="Normal 2" xfId="2"/>
    <cellStyle name="Normal 2 10" xfId="4"/>
    <cellStyle name="Normal 2 2" xfId="59"/>
    <cellStyle name="Normal 2 3" xfId="58"/>
    <cellStyle name="Normal 2 4" xfId="57"/>
    <cellStyle name="Normal 21" xfId="5"/>
    <cellStyle name="Normal 3" xfId="15"/>
    <cellStyle name="Normal 4" xfId="3"/>
    <cellStyle name="Note 2" xfId="52"/>
    <cellStyle name="Output 2" xfId="53"/>
    <cellStyle name="Title 2" xfId="54"/>
    <cellStyle name="Total 2" xfId="55"/>
    <cellStyle name="Warning Text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workbookViewId="0">
      <selection activeCell="K6" sqref="K6"/>
    </sheetView>
  </sheetViews>
  <sheetFormatPr defaultRowHeight="15"/>
  <cols>
    <col min="2" max="2" width="11.42578125" customWidth="1"/>
    <col min="3" max="3" width="8.7109375" bestFit="1" customWidth="1"/>
    <col min="4" max="4" width="9.5703125" bestFit="1" customWidth="1"/>
    <col min="6" max="6" width="9.5703125" bestFit="1" customWidth="1"/>
    <col min="8" max="8" width="9.5703125" bestFit="1" customWidth="1"/>
  </cols>
  <sheetData>
    <row r="1" spans="1:8" ht="15.75">
      <c r="A1" s="33">
        <v>19</v>
      </c>
      <c r="B1" s="33"/>
      <c r="C1" s="33"/>
      <c r="D1" s="33"/>
      <c r="E1" s="33"/>
      <c r="F1" s="33"/>
      <c r="G1" s="33"/>
      <c r="H1" s="33"/>
    </row>
    <row r="2" spans="1:8" ht="15.75" customHeight="1">
      <c r="A2" s="36" t="s">
        <v>0</v>
      </c>
      <c r="B2" s="37"/>
      <c r="C2" s="37"/>
      <c r="D2" s="37"/>
      <c r="E2" s="37"/>
      <c r="F2" s="37"/>
      <c r="G2" s="37"/>
      <c r="H2" s="37"/>
    </row>
    <row r="3" spans="1:8" ht="15.75" customHeight="1">
      <c r="A3" s="34" t="s">
        <v>1</v>
      </c>
      <c r="B3" s="35"/>
      <c r="C3" s="35"/>
      <c r="D3" s="35"/>
      <c r="E3" s="35"/>
      <c r="F3" s="35"/>
      <c r="G3" s="35"/>
      <c r="H3" s="35"/>
    </row>
    <row r="4" spans="1:8" ht="75">
      <c r="A4" s="11" t="s">
        <v>2</v>
      </c>
      <c r="B4" s="11" t="s">
        <v>3</v>
      </c>
      <c r="C4" s="11" t="s">
        <v>4</v>
      </c>
      <c r="D4" s="24" t="s">
        <v>5</v>
      </c>
      <c r="E4" s="11" t="s">
        <v>6</v>
      </c>
      <c r="F4" s="24" t="s">
        <v>7</v>
      </c>
      <c r="G4" s="11" t="s">
        <v>8</v>
      </c>
      <c r="H4" s="24" t="s">
        <v>9</v>
      </c>
    </row>
    <row r="5" spans="1:8">
      <c r="A5" s="12">
        <v>1</v>
      </c>
      <c r="B5" s="12" t="s">
        <v>10</v>
      </c>
      <c r="C5" s="12">
        <f>G5-E5</f>
        <v>4</v>
      </c>
      <c r="D5" s="25">
        <f>H5-F5</f>
        <v>82.6</v>
      </c>
      <c r="E5" s="6">
        <v>6</v>
      </c>
      <c r="F5" s="26">
        <v>5.76</v>
      </c>
      <c r="G5" s="16">
        <v>10</v>
      </c>
      <c r="H5" s="18">
        <v>88.36</v>
      </c>
    </row>
    <row r="6" spans="1:8">
      <c r="A6" s="12">
        <v>3</v>
      </c>
      <c r="B6" s="12" t="s">
        <v>11</v>
      </c>
      <c r="C6" s="12">
        <f t="shared" ref="C6:D36" si="0">G6-E6</f>
        <v>20</v>
      </c>
      <c r="D6" s="25">
        <f t="shared" si="0"/>
        <v>33.75</v>
      </c>
      <c r="E6" s="6">
        <v>3</v>
      </c>
      <c r="F6" s="26">
        <v>2.02</v>
      </c>
      <c r="G6" s="16">
        <v>23</v>
      </c>
      <c r="H6" s="18">
        <v>35.770000000000003</v>
      </c>
    </row>
    <row r="7" spans="1:8">
      <c r="A7" s="12">
        <v>4</v>
      </c>
      <c r="B7" s="12" t="s">
        <v>12</v>
      </c>
      <c r="C7" s="12">
        <f t="shared" si="0"/>
        <v>10</v>
      </c>
      <c r="D7" s="25">
        <f t="shared" si="0"/>
        <v>10</v>
      </c>
      <c r="E7" s="3">
        <v>782</v>
      </c>
      <c r="F7" s="26">
        <v>641.02</v>
      </c>
      <c r="G7" s="16">
        <v>792</v>
      </c>
      <c r="H7" s="18">
        <v>651.02</v>
      </c>
    </row>
    <row r="8" spans="1:8">
      <c r="A8" s="12">
        <v>5</v>
      </c>
      <c r="B8" s="12" t="s">
        <v>13</v>
      </c>
      <c r="C8" s="12">
        <f t="shared" si="0"/>
        <v>1</v>
      </c>
      <c r="D8" s="25">
        <f t="shared" si="0"/>
        <v>1.5</v>
      </c>
      <c r="E8" s="6">
        <v>0</v>
      </c>
      <c r="F8" s="26">
        <v>0</v>
      </c>
      <c r="G8" s="16">
        <v>1</v>
      </c>
      <c r="H8" s="18">
        <v>1.5</v>
      </c>
    </row>
    <row r="9" spans="1:8">
      <c r="A9" s="12">
        <v>6</v>
      </c>
      <c r="B9" s="12" t="s">
        <v>14</v>
      </c>
      <c r="C9" s="12">
        <f t="shared" si="0"/>
        <v>76</v>
      </c>
      <c r="D9" s="25">
        <f t="shared" si="0"/>
        <v>547.6400000000001</v>
      </c>
      <c r="E9" s="16">
        <v>72</v>
      </c>
      <c r="F9" s="26">
        <v>201.32</v>
      </c>
      <c r="G9" s="16">
        <v>148</v>
      </c>
      <c r="H9" s="18">
        <v>748.96</v>
      </c>
    </row>
    <row r="10" spans="1:8">
      <c r="A10" s="12">
        <v>7</v>
      </c>
      <c r="B10" s="12" t="s">
        <v>15</v>
      </c>
      <c r="C10" s="12">
        <f t="shared" si="0"/>
        <v>154</v>
      </c>
      <c r="D10" s="25">
        <f t="shared" si="0"/>
        <v>977.57999999999993</v>
      </c>
      <c r="E10" s="3">
        <v>1420</v>
      </c>
      <c r="F10" s="26">
        <v>638.24</v>
      </c>
      <c r="G10" s="16">
        <v>1574</v>
      </c>
      <c r="H10" s="18">
        <v>1615.82</v>
      </c>
    </row>
    <row r="11" spans="1:8">
      <c r="A11" s="12">
        <v>9</v>
      </c>
      <c r="B11" s="12" t="s">
        <v>16</v>
      </c>
      <c r="C11" s="12">
        <f t="shared" si="0"/>
        <v>5</v>
      </c>
      <c r="D11" s="25">
        <f t="shared" si="0"/>
        <v>18.610000000000007</v>
      </c>
      <c r="E11" s="3">
        <v>86</v>
      </c>
      <c r="F11" s="26">
        <v>60.32</v>
      </c>
      <c r="G11" s="16">
        <v>91</v>
      </c>
      <c r="H11" s="18">
        <v>78.930000000000007</v>
      </c>
    </row>
    <row r="12" spans="1:8">
      <c r="A12" s="12">
        <v>10</v>
      </c>
      <c r="B12" s="12" t="s">
        <v>17</v>
      </c>
      <c r="C12" s="12">
        <f t="shared" si="0"/>
        <v>9</v>
      </c>
      <c r="D12" s="25">
        <f t="shared" si="0"/>
        <v>168.24</v>
      </c>
      <c r="E12" s="21">
        <v>0</v>
      </c>
      <c r="F12" s="26">
        <v>0</v>
      </c>
      <c r="G12" s="16">
        <v>9</v>
      </c>
      <c r="H12" s="18">
        <v>168.24</v>
      </c>
    </row>
    <row r="13" spans="1:8">
      <c r="A13" s="12">
        <v>11</v>
      </c>
      <c r="B13" s="12" t="s">
        <v>18</v>
      </c>
      <c r="C13" s="12">
        <f t="shared" si="0"/>
        <v>0</v>
      </c>
      <c r="D13" s="25">
        <f t="shared" si="0"/>
        <v>0</v>
      </c>
      <c r="E13" s="21">
        <v>0</v>
      </c>
      <c r="F13" s="26">
        <v>0</v>
      </c>
      <c r="G13" s="16">
        <v>0</v>
      </c>
      <c r="H13" s="18">
        <v>0</v>
      </c>
    </row>
    <row r="14" spans="1:8">
      <c r="A14" s="12">
        <v>12</v>
      </c>
      <c r="B14" s="12" t="s">
        <v>19</v>
      </c>
      <c r="C14" s="12">
        <f t="shared" si="0"/>
        <v>1</v>
      </c>
      <c r="D14" s="25">
        <f t="shared" si="0"/>
        <v>1</v>
      </c>
      <c r="E14" s="21">
        <v>0</v>
      </c>
      <c r="F14" s="26">
        <v>0</v>
      </c>
      <c r="G14" s="16">
        <v>1</v>
      </c>
      <c r="H14" s="18">
        <v>1</v>
      </c>
    </row>
    <row r="15" spans="1:8">
      <c r="A15" s="12">
        <v>13</v>
      </c>
      <c r="B15" s="12" t="s">
        <v>20</v>
      </c>
      <c r="C15" s="12">
        <f t="shared" si="0"/>
        <v>32</v>
      </c>
      <c r="D15" s="25">
        <f t="shared" si="0"/>
        <v>227.59999999999991</v>
      </c>
      <c r="E15" s="3">
        <v>2091</v>
      </c>
      <c r="F15" s="26">
        <v>1559.4</v>
      </c>
      <c r="G15" s="16">
        <v>2123</v>
      </c>
      <c r="H15" s="18">
        <v>1787</v>
      </c>
    </row>
    <row r="16" spans="1:8">
      <c r="A16" s="12">
        <v>14</v>
      </c>
      <c r="B16" s="12" t="s">
        <v>21</v>
      </c>
      <c r="C16" s="12">
        <f t="shared" si="0"/>
        <v>2</v>
      </c>
      <c r="D16" s="25">
        <f t="shared" si="0"/>
        <v>11.7</v>
      </c>
      <c r="E16" s="21">
        <v>0</v>
      </c>
      <c r="F16" s="26">
        <v>0</v>
      </c>
      <c r="G16" s="16">
        <v>2</v>
      </c>
      <c r="H16" s="18">
        <v>11.7</v>
      </c>
    </row>
    <row r="17" spans="1:8">
      <c r="A17" s="12">
        <v>15</v>
      </c>
      <c r="B17" s="12" t="s">
        <v>22</v>
      </c>
      <c r="C17" s="12">
        <f t="shared" si="0"/>
        <v>1783</v>
      </c>
      <c r="D17" s="25">
        <f t="shared" si="0"/>
        <v>1219.6499999999996</v>
      </c>
      <c r="E17" s="3">
        <v>4525</v>
      </c>
      <c r="F17" s="26">
        <v>3597.42</v>
      </c>
      <c r="G17" s="16">
        <v>6308</v>
      </c>
      <c r="H17" s="18">
        <v>4817.07</v>
      </c>
    </row>
    <row r="18" spans="1:8">
      <c r="A18" s="12">
        <v>16</v>
      </c>
      <c r="B18" s="12" t="s">
        <v>23</v>
      </c>
      <c r="C18" s="12">
        <f t="shared" si="0"/>
        <v>0</v>
      </c>
      <c r="D18" s="25">
        <f t="shared" si="0"/>
        <v>0</v>
      </c>
      <c r="E18" s="3">
        <v>233</v>
      </c>
      <c r="F18" s="26">
        <v>147.34</v>
      </c>
      <c r="G18" s="16">
        <v>233</v>
      </c>
      <c r="H18" s="18">
        <v>147.34</v>
      </c>
    </row>
    <row r="19" spans="1:8">
      <c r="A19" s="12">
        <v>17</v>
      </c>
      <c r="B19" s="12" t="s">
        <v>24</v>
      </c>
      <c r="C19" s="12">
        <f t="shared" si="0"/>
        <v>463</v>
      </c>
      <c r="D19" s="25">
        <f t="shared" si="0"/>
        <v>2677.3</v>
      </c>
      <c r="E19" s="2">
        <v>178</v>
      </c>
      <c r="F19" s="26">
        <v>99.35</v>
      </c>
      <c r="G19" s="16">
        <v>641</v>
      </c>
      <c r="H19" s="18">
        <v>2776.65</v>
      </c>
    </row>
    <row r="20" spans="1:8">
      <c r="A20" s="12">
        <v>18</v>
      </c>
      <c r="B20" s="12" t="s">
        <v>25</v>
      </c>
      <c r="C20" s="12">
        <f t="shared" si="0"/>
        <v>282</v>
      </c>
      <c r="D20" s="25">
        <f t="shared" si="0"/>
        <v>1827.85</v>
      </c>
      <c r="E20" s="3">
        <v>104</v>
      </c>
      <c r="F20" s="26">
        <v>79.02</v>
      </c>
      <c r="G20" s="16">
        <v>386</v>
      </c>
      <c r="H20" s="18">
        <v>1906.87</v>
      </c>
    </row>
    <row r="21" spans="1:8">
      <c r="A21" s="12">
        <v>19</v>
      </c>
      <c r="B21" s="12" t="s">
        <v>26</v>
      </c>
      <c r="C21" s="12">
        <f t="shared" si="0"/>
        <v>14</v>
      </c>
      <c r="D21" s="25">
        <f t="shared" si="0"/>
        <v>33.090000000000003</v>
      </c>
      <c r="E21" s="2">
        <v>86</v>
      </c>
      <c r="F21" s="26">
        <v>70.61</v>
      </c>
      <c r="G21" s="16">
        <v>100</v>
      </c>
      <c r="H21" s="18">
        <v>103.7</v>
      </c>
    </row>
    <row r="22" spans="1:8">
      <c r="A22" s="12">
        <v>20</v>
      </c>
      <c r="B22" s="12" t="s">
        <v>27</v>
      </c>
      <c r="C22" s="12">
        <f t="shared" si="0"/>
        <v>173</v>
      </c>
      <c r="D22" s="25">
        <f t="shared" si="0"/>
        <v>1522.53</v>
      </c>
      <c r="E22" s="6">
        <v>58</v>
      </c>
      <c r="F22" s="26">
        <v>48.75</v>
      </c>
      <c r="G22" s="16">
        <v>231</v>
      </c>
      <c r="H22" s="18">
        <v>1571.28</v>
      </c>
    </row>
    <row r="23" spans="1:8">
      <c r="A23" s="13" t="s">
        <v>28</v>
      </c>
      <c r="B23" s="13" t="s">
        <v>29</v>
      </c>
      <c r="C23" s="13">
        <f t="shared" si="0"/>
        <v>2317</v>
      </c>
      <c r="D23" s="15">
        <f t="shared" si="0"/>
        <v>9360.64</v>
      </c>
      <c r="E23" s="7">
        <f>SUM(E5:E22)</f>
        <v>9644</v>
      </c>
      <c r="F23" s="7">
        <f>SUM(F5:F22)</f>
        <v>7150.5700000000006</v>
      </c>
      <c r="G23" s="17">
        <v>11961</v>
      </c>
      <c r="H23" s="19">
        <f>SUM(H5:H22)</f>
        <v>16511.21</v>
      </c>
    </row>
    <row r="24" spans="1:8">
      <c r="A24" s="12">
        <f>ROW(A2)</f>
        <v>2</v>
      </c>
      <c r="B24" s="12" t="s">
        <v>30</v>
      </c>
      <c r="C24" s="12">
        <f t="shared" si="0"/>
        <v>10</v>
      </c>
      <c r="D24" s="25">
        <f t="shared" si="0"/>
        <v>367.18</v>
      </c>
      <c r="E24" s="3">
        <v>2</v>
      </c>
      <c r="F24" s="26">
        <v>18.149999999999999</v>
      </c>
      <c r="G24" s="16">
        <v>12</v>
      </c>
      <c r="H24" s="18">
        <v>385.33</v>
      </c>
    </row>
    <row r="25" spans="1:8">
      <c r="A25" s="12">
        <f t="shared" ref="A25:A30" si="1">ROW(A3)</f>
        <v>3</v>
      </c>
      <c r="B25" s="12" t="s">
        <v>31</v>
      </c>
      <c r="C25" s="12">
        <f t="shared" si="0"/>
        <v>18</v>
      </c>
      <c r="D25" s="25">
        <f t="shared" si="0"/>
        <v>704.18</v>
      </c>
      <c r="E25" s="3">
        <v>0</v>
      </c>
      <c r="F25" s="26">
        <v>0</v>
      </c>
      <c r="G25" s="16">
        <v>18</v>
      </c>
      <c r="H25" s="18">
        <v>704.18</v>
      </c>
    </row>
    <row r="26" spans="1:8">
      <c r="A26" s="12">
        <f t="shared" si="1"/>
        <v>4</v>
      </c>
      <c r="B26" s="12" t="s">
        <v>32</v>
      </c>
      <c r="C26" s="12">
        <f t="shared" si="0"/>
        <v>0</v>
      </c>
      <c r="D26" s="25">
        <f t="shared" si="0"/>
        <v>0</v>
      </c>
      <c r="E26" s="22">
        <v>0</v>
      </c>
      <c r="F26" s="26">
        <v>0</v>
      </c>
      <c r="G26" s="16">
        <v>0</v>
      </c>
      <c r="H26" s="18">
        <v>0</v>
      </c>
    </row>
    <row r="27" spans="1:8">
      <c r="A27" s="12">
        <f t="shared" si="1"/>
        <v>5</v>
      </c>
      <c r="B27" s="12" t="s">
        <v>33</v>
      </c>
      <c r="C27" s="12">
        <f t="shared" si="0"/>
        <v>0</v>
      </c>
      <c r="D27" s="25">
        <f t="shared" si="0"/>
        <v>0</v>
      </c>
      <c r="E27" s="6">
        <v>0</v>
      </c>
      <c r="F27" s="26">
        <v>0</v>
      </c>
      <c r="G27" s="16">
        <v>0</v>
      </c>
      <c r="H27" s="18">
        <v>0</v>
      </c>
    </row>
    <row r="28" spans="1:8">
      <c r="A28" s="12">
        <f t="shared" si="1"/>
        <v>6</v>
      </c>
      <c r="B28" s="12" t="s">
        <v>34</v>
      </c>
      <c r="C28" s="12">
        <f t="shared" si="0"/>
        <v>0</v>
      </c>
      <c r="D28" s="25">
        <f t="shared" si="0"/>
        <v>0</v>
      </c>
      <c r="E28" s="21">
        <v>0</v>
      </c>
      <c r="F28" s="26">
        <v>0</v>
      </c>
      <c r="G28" s="16">
        <v>0</v>
      </c>
      <c r="H28" s="18">
        <v>0</v>
      </c>
    </row>
    <row r="29" spans="1:8">
      <c r="A29" s="12">
        <f t="shared" si="1"/>
        <v>7</v>
      </c>
      <c r="B29" s="12" t="s">
        <v>35</v>
      </c>
      <c r="C29" s="12">
        <f t="shared" si="0"/>
        <v>0</v>
      </c>
      <c r="D29" s="25">
        <f t="shared" si="0"/>
        <v>0</v>
      </c>
      <c r="E29" s="6">
        <v>0</v>
      </c>
      <c r="F29" s="26">
        <v>0</v>
      </c>
      <c r="G29" s="16">
        <v>0</v>
      </c>
      <c r="H29" s="18">
        <v>0</v>
      </c>
    </row>
    <row r="30" spans="1:8">
      <c r="A30" s="12">
        <f t="shared" si="1"/>
        <v>8</v>
      </c>
      <c r="B30" s="20" t="s">
        <v>36</v>
      </c>
      <c r="C30" s="12">
        <f t="shared" si="0"/>
        <v>32</v>
      </c>
      <c r="D30" s="25">
        <f t="shared" si="0"/>
        <v>33.25</v>
      </c>
      <c r="E30" s="20">
        <v>156</v>
      </c>
      <c r="F30" s="26">
        <v>10.28</v>
      </c>
      <c r="G30" s="16">
        <v>188</v>
      </c>
      <c r="H30" s="18">
        <v>43.53</v>
      </c>
    </row>
    <row r="31" spans="1:8">
      <c r="A31" s="13" t="s">
        <v>37</v>
      </c>
      <c r="B31" s="13" t="s">
        <v>29</v>
      </c>
      <c r="C31" s="13">
        <f>SUM(C24:C30)</f>
        <v>60</v>
      </c>
      <c r="D31" s="15">
        <f>SUM(D24:D30)</f>
        <v>1104.6099999999999</v>
      </c>
      <c r="E31" s="13">
        <f t="shared" ref="E31:G31" si="2">SUM(E24:E30)</f>
        <v>158</v>
      </c>
      <c r="F31" s="15">
        <f t="shared" si="2"/>
        <v>28.43</v>
      </c>
      <c r="G31" s="13">
        <f t="shared" si="2"/>
        <v>218</v>
      </c>
      <c r="H31" s="15">
        <f>SUM(H24:H30)</f>
        <v>1133.04</v>
      </c>
    </row>
    <row r="32" spans="1:8">
      <c r="A32" s="12">
        <v>1</v>
      </c>
      <c r="B32" s="12" t="s">
        <v>38</v>
      </c>
      <c r="C32" s="12">
        <f t="shared" si="0"/>
        <v>122</v>
      </c>
      <c r="D32" s="25">
        <f t="shared" si="0"/>
        <v>571.7199999999998</v>
      </c>
      <c r="E32" s="20">
        <v>3251</v>
      </c>
      <c r="F32" s="26">
        <v>2677.09</v>
      </c>
      <c r="G32" s="16">
        <v>3373</v>
      </c>
      <c r="H32" s="18">
        <v>3248.81</v>
      </c>
    </row>
    <row r="33" spans="1:8">
      <c r="A33" s="13" t="s">
        <v>39</v>
      </c>
      <c r="B33" s="13" t="s">
        <v>29</v>
      </c>
      <c r="C33" s="13">
        <f t="shared" si="0"/>
        <v>123</v>
      </c>
      <c r="D33" s="15">
        <f t="shared" si="0"/>
        <v>571.7199999999998</v>
      </c>
      <c r="E33" s="8">
        <f>SUM(E32)</f>
        <v>3251</v>
      </c>
      <c r="F33" s="9">
        <f>SUM(F32)</f>
        <v>2677.09</v>
      </c>
      <c r="G33" s="17">
        <v>3374</v>
      </c>
      <c r="H33" s="19">
        <v>3248.81</v>
      </c>
    </row>
    <row r="34" spans="1:8">
      <c r="A34" s="12">
        <v>1</v>
      </c>
      <c r="B34" s="12" t="s">
        <v>40</v>
      </c>
      <c r="C34" s="12">
        <f t="shared" si="0"/>
        <v>10140</v>
      </c>
      <c r="D34" s="25">
        <f t="shared" si="0"/>
        <v>6722.55</v>
      </c>
      <c r="E34" s="23">
        <v>796</v>
      </c>
      <c r="F34" s="26">
        <v>406.97</v>
      </c>
      <c r="G34" s="27">
        <v>10936</v>
      </c>
      <c r="H34" s="18">
        <v>7129.52</v>
      </c>
    </row>
    <row r="35" spans="1:8" ht="15" customHeight="1">
      <c r="A35" s="29" t="s">
        <v>41</v>
      </c>
      <c r="B35" s="30"/>
      <c r="C35" s="13">
        <f t="shared" ref="C35:H35" si="3">SUM(C34)</f>
        <v>10140</v>
      </c>
      <c r="D35" s="15">
        <f t="shared" si="3"/>
        <v>6722.55</v>
      </c>
      <c r="E35" s="5">
        <f t="shared" si="3"/>
        <v>796</v>
      </c>
      <c r="F35" s="4">
        <f t="shared" si="3"/>
        <v>406.97</v>
      </c>
      <c r="G35" s="5">
        <f t="shared" si="3"/>
        <v>10936</v>
      </c>
      <c r="H35" s="4">
        <f t="shared" si="3"/>
        <v>7129.52</v>
      </c>
    </row>
    <row r="36" spans="1:8">
      <c r="A36" s="12">
        <v>1</v>
      </c>
      <c r="B36" s="12" t="s">
        <v>42</v>
      </c>
      <c r="C36" s="12">
        <f t="shared" si="0"/>
        <v>0</v>
      </c>
      <c r="D36" s="25">
        <f t="shared" si="0"/>
        <v>70784.38</v>
      </c>
      <c r="E36" s="14">
        <v>0</v>
      </c>
      <c r="F36" s="28">
        <v>0</v>
      </c>
      <c r="G36" s="10">
        <v>0</v>
      </c>
      <c r="H36" s="1">
        <v>70784.38</v>
      </c>
    </row>
    <row r="37" spans="1:8" ht="15" customHeight="1">
      <c r="A37" s="31" t="s">
        <v>43</v>
      </c>
      <c r="B37" s="32"/>
      <c r="C37" s="13">
        <f>C23+C31+C33+C35+C36</f>
        <v>12640</v>
      </c>
      <c r="D37" s="15">
        <f t="shared" ref="D37:H37" si="4">D23+D31+D33+D35+D36</f>
        <v>88543.900000000009</v>
      </c>
      <c r="E37" s="13">
        <f t="shared" si="4"/>
        <v>13849</v>
      </c>
      <c r="F37" s="15">
        <f t="shared" si="4"/>
        <v>10263.06</v>
      </c>
      <c r="G37" s="13">
        <f t="shared" si="4"/>
        <v>26489</v>
      </c>
      <c r="H37" s="15">
        <f t="shared" si="4"/>
        <v>98806.96</v>
      </c>
    </row>
  </sheetData>
  <mergeCells count="5">
    <mergeCell ref="A2:H2"/>
    <mergeCell ref="A3:H3"/>
    <mergeCell ref="A35:B35"/>
    <mergeCell ref="A37:B37"/>
    <mergeCell ref="A1:H1"/>
  </mergeCells>
  <pageMargins left="0.7" right="0.7" top="0.75" bottom="0.75" header="0.3" footer="0.3"/>
  <pageSetup paperSize="9" scale="110" orientation="portrait" horizontalDpi="300" verticalDpi="300" r:id="rId1"/>
  <ignoredErrors>
    <ignoredError sqref="E31:G35" formulaRange="1"/>
    <ignoredError sqref="C31:D35" formula="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Windows User</cp:lastModifiedBy>
  <dcterms:created xsi:type="dcterms:W3CDTF">2019-05-30T13:03:03Z</dcterms:created>
  <dcterms:modified xsi:type="dcterms:W3CDTF">2019-06-06T06:11:53Z</dcterms:modified>
</cp:coreProperties>
</file>